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95" windowHeight="12270" activeTab="0"/>
  </bookViews>
  <sheets>
    <sheet name="Foglio1" sheetId="1" r:id="rId1"/>
    <sheet name="PERSONALE" sheetId="2" r:id="rId2"/>
    <sheet name="Foglio3" sheetId="3" r:id="rId3"/>
  </sheets>
  <definedNames>
    <definedName name="_xlnm.Print_Area" localSheetId="0">'Foglio1'!$A$2:$B$140</definedName>
  </definedNames>
  <calcPr fullCalcOnLoad="1"/>
</workbook>
</file>

<file path=xl/sharedStrings.xml><?xml version="1.0" encoding="utf-8"?>
<sst xmlns="http://schemas.openxmlformats.org/spreadsheetml/2006/main" count="104" uniqueCount="73">
  <si>
    <t>1)</t>
  </si>
  <si>
    <t>NO</t>
  </si>
  <si>
    <t>2)</t>
  </si>
  <si>
    <t>accertamenti entrate titolo I</t>
  </si>
  <si>
    <t>accertamenti entrate titolo II</t>
  </si>
  <si>
    <t>accertamenti entrate titolo III</t>
  </si>
  <si>
    <t>nuovi residui attivi titolo I</t>
  </si>
  <si>
    <t>nuovi residui attivi titolo III</t>
  </si>
  <si>
    <t>totale</t>
  </si>
  <si>
    <t>percentuale risultante</t>
  </si>
  <si>
    <t>3)</t>
  </si>
  <si>
    <t>residui attivi da riportare titolo I</t>
  </si>
  <si>
    <t>4)</t>
  </si>
  <si>
    <t>residui passivi provenienti dal titolo I</t>
  </si>
  <si>
    <t>impegni titolo I</t>
  </si>
  <si>
    <t>Esistenza di procedimenti di esecuzione forzata superiore allo 0,5 per cento delle spese correnti</t>
  </si>
  <si>
    <t>5)</t>
  </si>
  <si>
    <t>6)</t>
  </si>
  <si>
    <t>spese di personale</t>
  </si>
  <si>
    <t>7)</t>
  </si>
  <si>
    <t>debiti di finanziamento</t>
  </si>
  <si>
    <t>Sì</t>
  </si>
  <si>
    <t>8)</t>
  </si>
  <si>
    <t>Consistenza dei debiti fuori bilancio formatisi nel corso dell’esercizio superiore all’1 per cento rispetto ai valori di accertamento delle entrate correnti (l’indice si considera negativo ove tale soglia venga superata in tutti gli ultimi tre anni);</t>
  </si>
  <si>
    <t>9)</t>
  </si>
  <si>
    <t>Eventuale esistenza al 31 dicembre di anticipazioni di tesoreria non rimborsate superiori al 5 per cento rispetto alle entrate correnti;</t>
  </si>
  <si>
    <t>Ripiano squilibri  in sede di provvedimento di salvaguardia di cui all’art.  193 del tuoel riferito allo stesso esercizio con misure di alienazione di beni patrimoniali e/o avanzo di amministrazione  superiore al 5% dei valori della spesa corrente.</t>
  </si>
  <si>
    <t>10)</t>
  </si>
  <si>
    <t>avanzo applicato alle spese per evitare squilibri</t>
  </si>
  <si>
    <t>importo da non superare</t>
  </si>
  <si>
    <t>COMUNE DI PIEVEPELAGO (MO)</t>
  </si>
  <si>
    <t>IL RESPONSABILE DEL SERVIZIO FINANZIARIO</t>
  </si>
  <si>
    <t>(dott. Debora Contri)</t>
  </si>
  <si>
    <t>residui attivi da riportare titolo III</t>
  </si>
  <si>
    <t>Valore negativo del risultato contabile di gestione superiore in termini di valore assoluto al 5 per</t>
  </si>
  <si>
    <t>cento rispetto alle entrate correnti (a tali fini al risultato contabile si aggiunge l’avanzo di</t>
  </si>
  <si>
    <t>amministrazione utilizzato per le spese di investimento);</t>
  </si>
  <si>
    <t>Volume dei residui attivi di nuova formazione provenienti dalla gestione di competenza e relativi</t>
  </si>
  <si>
    <t>ai titoli I e III, con l’esclusione delle risorse a titolo di fondo sperimentale di riequilibrio di cui</t>
  </si>
  <si>
    <t>all’articolo 2 del decreto legislativo n. 23 del 2011 o di fondo di solidarietà di cui all’articolo 1,</t>
  </si>
  <si>
    <t>comma 380 della legge 24 dicembre 2013 n. 228, superiori al 42 per cento rispetto ai valori di</t>
  </si>
  <si>
    <t>accertamento delle entrate dei medesimi titoli I e III esclusi gli accertamenti delle predette risorse a</t>
  </si>
  <si>
    <t>titolo di fondo sperimentale di riequilibrio o di fondo di solidarietà;</t>
  </si>
  <si>
    <t>- fondo sperimentale di riequilibrio</t>
  </si>
  <si>
    <t>Ammontare dei residui attivi provenienti dalla gestione dei residui attivi e di cui al titolo I e al</t>
  </si>
  <si>
    <t>titolo III superiore al 65 per cento, ad esclusione eventuali residui da risorse a titolo di fondo</t>
  </si>
  <si>
    <t>sperimentale di riequilibrio di cui all’articolo 2 del decreto legislativo n. 23 o di fondo di solidarietà</t>
  </si>
  <si>
    <t>di cui all’articolo 1 comma 380 della legge 24 dicembre 2013 n. 228, rapportata agli accertamenti</t>
  </si>
  <si>
    <t>della gestione di competenza delle entrate dei medesimi titoli I e III ad esclusione degli</t>
  </si>
  <si>
    <t>accertamenti delle predette risorse a titolo di fondo sperimentale di riequilibrio o di fondo di</t>
  </si>
  <si>
    <t>solidarietà;</t>
  </si>
  <si>
    <t>Volume dei residui passivi complessivi provenienti dal titolo I superiore al 40 per cento degli</t>
  </si>
  <si>
    <t>impegni della medesima spesa corrente;</t>
  </si>
  <si>
    <t>volume complessivo delle spese di personale a vario titolo rapportato al volume complessivo</t>
  </si>
  <si>
    <t>delle entrate correnti desumibili dai titoli I, II e III superiore al 40 per cento per i comuni inferiori a</t>
  </si>
  <si>
    <t>5.000 abitanti, superiore al 39 per cento per i comuni da 5.000 a 29.999 abitanti e superiore al 38</t>
  </si>
  <si>
    <t>per cento per i comuni oltre i 29.999 abitanti; tale valore è calcolato al netto dei contributi</t>
  </si>
  <si>
    <t>regionali nonché di altri enti pubblici finalizzati a finanziare spese di personale per cui il valore di</t>
  </si>
  <si>
    <t>tali contributi va detratto sia al numeratore che al denominatore del parametro;</t>
  </si>
  <si>
    <t>Consistenza dei debiti di finanziamento non assistiti da contribuzioni superiore al 150 per cento</t>
  </si>
  <si>
    <t>rispetto alle entrate correnti per gli enti che presentano un risultato contabile di gestione positivo e</t>
  </si>
  <si>
    <t>superiore al 120 per cento per gli enti che presentano un risultato contabile di gestione negativo,</t>
  </si>
  <si>
    <t>fermo restando il rispetto del limite di indebitamento di cui all’articolo 204 del tuoel con le</t>
  </si>
  <si>
    <t>modifiche di cui di cui all’art. 8, comma 1 della legge 12 novembre 2011, n. 183, a decorrere</t>
  </si>
  <si>
    <t>dall’1 gennaio 2012;</t>
  </si>
  <si>
    <t xml:space="preserve">percentuale </t>
  </si>
  <si>
    <t>IRAP</t>
  </si>
  <si>
    <t>CUA</t>
  </si>
  <si>
    <t>COM MONTANA</t>
  </si>
  <si>
    <t>personale</t>
  </si>
  <si>
    <t>positivo per il 2012</t>
  </si>
  <si>
    <t>positivo per il 2013</t>
  </si>
  <si>
    <t>PARAMETRI DI DEFICITARIETA' 2014</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</si>
</sst>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0.0%"/>
  </numFmts>
  <fonts count="42">
    <font>
      <sz val="10"/>
      <name val="Arial"/>
      <family val="0"/>
    </font>
    <font>
      <sz val="8"/>
      <name val="Arial"/>
      <family val="0"/>
    </font>
    <font>
      <sz val="12"/>
      <name val="Times New Roman"/>
      <family val="1"/>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0"/>
    </font>
    <font>
      <u val="single"/>
      <sz val="10"/>
      <color theme="11"/>
      <name val="Arial"/>
      <family val="0"/>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2" applyNumberFormat="0" applyFill="0" applyAlignment="0" applyProtection="0"/>
    <xf numFmtId="0" fontId="27" fillId="21" borderId="3"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44" fontId="0" fillId="0" borderId="0" applyFont="0" applyFill="0" applyBorder="0" applyAlignment="0" applyProtection="0"/>
    <xf numFmtId="0" fontId="3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3">
    <xf numFmtId="0" fontId="0" fillId="0" borderId="0" xfId="0" applyAlignment="1">
      <alignment/>
    </xf>
    <xf numFmtId="44" fontId="0" fillId="0" borderId="0" xfId="44" applyFont="1" applyAlignment="1">
      <alignment/>
    </xf>
    <xf numFmtId="0" fontId="0" fillId="0" borderId="10" xfId="0" applyBorder="1" applyAlignment="1">
      <alignment/>
    </xf>
    <xf numFmtId="44" fontId="0" fillId="0" borderId="11" xfId="44" applyFont="1" applyBorder="1" applyAlignment="1">
      <alignment/>
    </xf>
    <xf numFmtId="0" fontId="2" fillId="0" borderId="12" xfId="0" applyFont="1" applyBorder="1" applyAlignment="1">
      <alignment horizontal="justify"/>
    </xf>
    <xf numFmtId="44" fontId="0" fillId="0" borderId="13" xfId="44" applyFont="1" applyBorder="1" applyAlignment="1">
      <alignment/>
    </xf>
    <xf numFmtId="0" fontId="0" fillId="0" borderId="12" xfId="0" applyBorder="1" applyAlignment="1">
      <alignment/>
    </xf>
    <xf numFmtId="0" fontId="0" fillId="0" borderId="14" xfId="0" applyBorder="1" applyAlignment="1">
      <alignment/>
    </xf>
    <xf numFmtId="44" fontId="0" fillId="0" borderId="15" xfId="44" applyFont="1" applyBorder="1" applyAlignment="1">
      <alignment/>
    </xf>
    <xf numFmtId="0" fontId="2" fillId="0" borderId="12" xfId="0" applyFont="1" applyBorder="1" applyAlignment="1">
      <alignment vertical="justify"/>
    </xf>
    <xf numFmtId="49" fontId="0" fillId="0" borderId="12" xfId="0" applyNumberFormat="1" applyBorder="1" applyAlignment="1">
      <alignment/>
    </xf>
    <xf numFmtId="10" fontId="0" fillId="0" borderId="13" xfId="51" applyNumberFormat="1" applyFont="1" applyBorder="1" applyAlignment="1">
      <alignment/>
    </xf>
    <xf numFmtId="0" fontId="3" fillId="0" borderId="14" xfId="0" applyFont="1" applyBorder="1" applyAlignment="1">
      <alignment/>
    </xf>
    <xf numFmtId="0" fontId="3" fillId="0" borderId="12" xfId="0" applyFont="1" applyBorder="1" applyAlignment="1">
      <alignment/>
    </xf>
    <xf numFmtId="0" fontId="2" fillId="0" borderId="12" xfId="0" applyFont="1" applyBorder="1" applyAlignment="1">
      <alignment/>
    </xf>
    <xf numFmtId="44" fontId="0" fillId="0" borderId="16" xfId="44" applyFont="1" applyBorder="1" applyAlignment="1">
      <alignment/>
    </xf>
    <xf numFmtId="0" fontId="0" fillId="0" borderId="12" xfId="0" applyFont="1" applyBorder="1" applyAlignment="1">
      <alignment/>
    </xf>
    <xf numFmtId="0" fontId="0" fillId="0" borderId="12" xfId="0" applyFont="1" applyBorder="1" applyAlignment="1">
      <alignment/>
    </xf>
    <xf numFmtId="44" fontId="0" fillId="0" borderId="13" xfId="44" applyFont="1" applyBorder="1" applyAlignment="1">
      <alignment/>
    </xf>
    <xf numFmtId="44" fontId="0" fillId="0" borderId="0" xfId="0" applyNumberFormat="1" applyAlignment="1">
      <alignment/>
    </xf>
    <xf numFmtId="9" fontId="0" fillId="0" borderId="0" xfId="51" applyFont="1" applyAlignment="1">
      <alignment/>
    </xf>
    <xf numFmtId="10" fontId="0" fillId="0" borderId="0" xfId="51" applyNumberFormat="1" applyFont="1" applyAlignment="1">
      <alignment/>
    </xf>
    <xf numFmtId="44" fontId="0" fillId="0" borderId="16" xfId="44" applyFont="1" applyFill="1" applyBorder="1" applyAlignment="1">
      <alignment/>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G143"/>
  <sheetViews>
    <sheetView tabSelected="1" zoomScalePageLayoutView="0" workbookViewId="0" topLeftCell="A88">
      <selection activeCell="A100" sqref="A100:B118"/>
    </sheetView>
  </sheetViews>
  <sheetFormatPr defaultColWidth="9.140625" defaultRowHeight="12.75"/>
  <cols>
    <col min="1" max="1" width="87.8515625" style="0" customWidth="1"/>
    <col min="2" max="2" width="16.57421875" style="1" bestFit="1" customWidth="1"/>
    <col min="5" max="5" width="14.57421875" style="0" bestFit="1" customWidth="1"/>
  </cols>
  <sheetData>
    <row r="2" ht="12.75">
      <c r="A2" t="s">
        <v>30</v>
      </c>
    </row>
    <row r="4" ht="12.75">
      <c r="A4" t="s">
        <v>72</v>
      </c>
    </row>
    <row r="6" spans="1:2" ht="12.75">
      <c r="A6" t="s">
        <v>3</v>
      </c>
      <c r="B6" s="15">
        <v>2505069.49</v>
      </c>
    </row>
    <row r="7" spans="1:2" ht="12.75">
      <c r="A7" t="s">
        <v>4</v>
      </c>
      <c r="B7" s="15">
        <v>402972.72</v>
      </c>
    </row>
    <row r="8" spans="1:2" ht="12.75">
      <c r="A8" t="s">
        <v>5</v>
      </c>
      <c r="B8" s="15">
        <v>525295.03</v>
      </c>
    </row>
    <row r="10" spans="1:2" ht="12.75">
      <c r="A10" s="2" t="s">
        <v>0</v>
      </c>
      <c r="B10" s="3"/>
    </row>
    <row r="11" spans="1:2" ht="53.25" customHeight="1">
      <c r="A11" s="4" t="s">
        <v>34</v>
      </c>
      <c r="B11" s="5"/>
    </row>
    <row r="12" spans="1:2" ht="12.75">
      <c r="A12" s="6" t="s">
        <v>35</v>
      </c>
      <c r="B12" s="5"/>
    </row>
    <row r="13" spans="1:2" ht="12.75">
      <c r="A13" s="16" t="s">
        <v>36</v>
      </c>
      <c r="B13" s="5"/>
    </row>
    <row r="14" spans="1:2" ht="12.75">
      <c r="A14" s="6"/>
      <c r="B14" s="5"/>
    </row>
    <row r="15" spans="1:2" ht="12.75">
      <c r="A15" s="12" t="s">
        <v>1</v>
      </c>
      <c r="B15" s="8"/>
    </row>
    <row r="16" spans="1:2" ht="12.75">
      <c r="A16" s="2" t="s">
        <v>2</v>
      </c>
      <c r="B16" s="3"/>
    </row>
    <row r="17" spans="1:2" ht="12.75">
      <c r="A17" s="6" t="s">
        <v>37</v>
      </c>
      <c r="B17" s="5"/>
    </row>
    <row r="18" spans="1:2" ht="15.75">
      <c r="A18" s="9" t="s">
        <v>38</v>
      </c>
      <c r="B18" s="5"/>
    </row>
    <row r="19" spans="1:2" ht="15.75">
      <c r="A19" s="9" t="s">
        <v>39</v>
      </c>
      <c r="B19" s="5"/>
    </row>
    <row r="20" spans="1:2" ht="15.75">
      <c r="A20" s="9" t="s">
        <v>40</v>
      </c>
      <c r="B20" s="5"/>
    </row>
    <row r="21" spans="1:2" ht="15.75">
      <c r="A21" s="9" t="s">
        <v>41</v>
      </c>
      <c r="B21" s="5"/>
    </row>
    <row r="22" spans="1:2" ht="15.75">
      <c r="A22" s="9" t="s">
        <v>42</v>
      </c>
      <c r="B22" s="5"/>
    </row>
    <row r="23" spans="1:2" ht="12.75">
      <c r="A23" s="6"/>
      <c r="B23" s="5"/>
    </row>
    <row r="24" spans="1:2" ht="12.75">
      <c r="A24" s="6" t="s">
        <v>6</v>
      </c>
      <c r="B24" s="5">
        <v>225248.28</v>
      </c>
    </row>
    <row r="25" spans="1:2" ht="12.75">
      <c r="A25" s="6" t="s">
        <v>7</v>
      </c>
      <c r="B25" s="5">
        <v>292897.66</v>
      </c>
    </row>
    <row r="26" spans="1:2" ht="12.75">
      <c r="A26" s="10" t="s">
        <v>43</v>
      </c>
      <c r="B26" s="5">
        <v>0</v>
      </c>
    </row>
    <row r="27" spans="1:2" ht="12.75">
      <c r="A27" s="6" t="s">
        <v>8</v>
      </c>
      <c r="B27" s="5">
        <f>SUM(B24:B26)</f>
        <v>518145.93999999994</v>
      </c>
    </row>
    <row r="28" spans="1:2" ht="12.75">
      <c r="A28" s="6"/>
      <c r="B28" s="5"/>
    </row>
    <row r="29" spans="1:2" ht="12.75">
      <c r="A29" s="6"/>
      <c r="B29" s="5"/>
    </row>
    <row r="30" spans="1:2" ht="12.75">
      <c r="A30" s="6" t="s">
        <v>3</v>
      </c>
      <c r="B30" s="5">
        <f>B6</f>
        <v>2505069.49</v>
      </c>
    </row>
    <row r="31" spans="1:2" ht="12.75">
      <c r="A31" s="6" t="s">
        <v>5</v>
      </c>
      <c r="B31" s="5">
        <f>B8</f>
        <v>525295.03</v>
      </c>
    </row>
    <row r="32" spans="1:2" ht="12.75">
      <c r="A32" s="10" t="s">
        <v>43</v>
      </c>
      <c r="B32" s="5">
        <v>0</v>
      </c>
    </row>
    <row r="33" spans="1:2" ht="12.75">
      <c r="A33" s="6" t="s">
        <v>8</v>
      </c>
      <c r="B33" s="5">
        <f>SUM(B30:B32)</f>
        <v>3030364.5200000005</v>
      </c>
    </row>
    <row r="34" spans="1:2" ht="12.75">
      <c r="A34" s="6"/>
      <c r="B34" s="5"/>
    </row>
    <row r="35" spans="1:2" ht="12.75">
      <c r="A35" s="6" t="s">
        <v>9</v>
      </c>
      <c r="B35" s="11">
        <f>B27/B33</f>
        <v>0.1709846906470512</v>
      </c>
    </row>
    <row r="36" spans="1:2" ht="12.75">
      <c r="A36" s="6"/>
      <c r="B36" s="5"/>
    </row>
    <row r="37" spans="1:2" ht="12.75">
      <c r="A37" s="12" t="s">
        <v>1</v>
      </c>
      <c r="B37" s="8"/>
    </row>
    <row r="39" spans="1:2" ht="12.75">
      <c r="A39" s="2" t="s">
        <v>10</v>
      </c>
      <c r="B39" s="3"/>
    </row>
    <row r="40" spans="1:2" ht="15.75">
      <c r="A40" s="4" t="s">
        <v>44</v>
      </c>
      <c r="B40" s="5"/>
    </row>
    <row r="41" spans="1:2" ht="15.75">
      <c r="A41" s="4" t="s">
        <v>45</v>
      </c>
      <c r="B41" s="5"/>
    </row>
    <row r="42" spans="1:2" ht="15.75">
      <c r="A42" s="4" t="s">
        <v>46</v>
      </c>
      <c r="B42" s="5"/>
    </row>
    <row r="43" spans="1:2" ht="15.75">
      <c r="A43" s="4" t="s">
        <v>47</v>
      </c>
      <c r="B43" s="5"/>
    </row>
    <row r="44" spans="1:2" ht="15.75">
      <c r="A44" s="4" t="s">
        <v>48</v>
      </c>
      <c r="B44" s="5"/>
    </row>
    <row r="45" spans="1:2" ht="15.75">
      <c r="A45" s="4" t="s">
        <v>49</v>
      </c>
      <c r="B45" s="5"/>
    </row>
    <row r="46" spans="1:2" ht="15.75">
      <c r="A46" s="4" t="s">
        <v>50</v>
      </c>
      <c r="B46" s="5"/>
    </row>
    <row r="47" spans="1:2" ht="15.75">
      <c r="A47" s="4"/>
      <c r="B47" s="5"/>
    </row>
    <row r="48" spans="1:2" ht="12.75">
      <c r="A48" s="6"/>
      <c r="B48" s="5"/>
    </row>
    <row r="49" spans="1:2" ht="12.75">
      <c r="A49" s="6" t="s">
        <v>11</v>
      </c>
      <c r="B49" s="5">
        <v>135895.99</v>
      </c>
    </row>
    <row r="50" spans="1:2" ht="12.75">
      <c r="A50" s="6" t="s">
        <v>33</v>
      </c>
      <c r="B50" s="5">
        <v>157370.14</v>
      </c>
    </row>
    <row r="51" spans="1:2" ht="12.75">
      <c r="A51" s="6" t="s">
        <v>8</v>
      </c>
      <c r="B51" s="5">
        <f>SUM(B49:B50)</f>
        <v>293266.13</v>
      </c>
    </row>
    <row r="52" spans="1:2" ht="12.75">
      <c r="A52" s="6"/>
      <c r="B52" s="5"/>
    </row>
    <row r="53" spans="1:2" ht="12.75">
      <c r="A53" s="6" t="s">
        <v>3</v>
      </c>
      <c r="B53" s="5">
        <f>B6</f>
        <v>2505069.49</v>
      </c>
    </row>
    <row r="54" spans="1:2" ht="12.75">
      <c r="A54" s="6" t="s">
        <v>5</v>
      </c>
      <c r="B54" s="5">
        <f>B8</f>
        <v>525295.03</v>
      </c>
    </row>
    <row r="55" spans="1:2" ht="12.75">
      <c r="A55" s="10" t="s">
        <v>43</v>
      </c>
      <c r="B55" s="5">
        <v>0</v>
      </c>
    </row>
    <row r="56" spans="1:2" ht="12.75">
      <c r="A56" s="6" t="s">
        <v>8</v>
      </c>
      <c r="B56" s="5">
        <f>SUM(B53:B55)</f>
        <v>3030364.5200000005</v>
      </c>
    </row>
    <row r="57" spans="1:2" ht="12.75">
      <c r="A57" s="6"/>
      <c r="B57" s="5"/>
    </row>
    <row r="58" spans="1:2" ht="12.75">
      <c r="A58" s="6" t="s">
        <v>9</v>
      </c>
      <c r="B58" s="11">
        <f>B51/B56</f>
        <v>0.0967758591629762</v>
      </c>
    </row>
    <row r="59" spans="1:2" ht="12.75">
      <c r="A59" s="6"/>
      <c r="B59" s="5"/>
    </row>
    <row r="60" spans="1:2" ht="12.75">
      <c r="A60" s="12" t="s">
        <v>1</v>
      </c>
      <c r="B60" s="8"/>
    </row>
    <row r="62" spans="1:2" ht="12.75">
      <c r="A62" s="2" t="s">
        <v>12</v>
      </c>
      <c r="B62" s="3"/>
    </row>
    <row r="63" spans="1:2" ht="15.75">
      <c r="A63" s="9" t="s">
        <v>51</v>
      </c>
      <c r="B63" s="5"/>
    </row>
    <row r="64" spans="1:2" ht="15.75">
      <c r="A64" s="9" t="s">
        <v>52</v>
      </c>
      <c r="B64" s="5"/>
    </row>
    <row r="65" spans="1:2" ht="15.75">
      <c r="A65" s="9"/>
      <c r="B65" s="5"/>
    </row>
    <row r="66" spans="1:2" ht="12.75">
      <c r="A66" s="6"/>
      <c r="B66" s="5"/>
    </row>
    <row r="67" spans="1:2" ht="12.75">
      <c r="A67" s="6" t="s">
        <v>13</v>
      </c>
      <c r="B67" s="5">
        <v>824362.49</v>
      </c>
    </row>
    <row r="68" spans="1:2" ht="12.75">
      <c r="A68" s="6" t="s">
        <v>14</v>
      </c>
      <c r="B68" s="5">
        <v>3901154.56</v>
      </c>
    </row>
    <row r="69" spans="1:2" ht="12.75">
      <c r="A69" s="6"/>
      <c r="B69" s="5"/>
    </row>
    <row r="70" spans="1:2" ht="12.75">
      <c r="A70" s="6" t="s">
        <v>9</v>
      </c>
      <c r="B70" s="11">
        <f>B67/B68</f>
        <v>0.21131244028434495</v>
      </c>
    </row>
    <row r="71" spans="1:2" ht="12.75">
      <c r="A71" s="6"/>
      <c r="B71" s="5"/>
    </row>
    <row r="72" spans="1:2" ht="12.75">
      <c r="A72" s="12" t="s">
        <v>1</v>
      </c>
      <c r="B72" s="8"/>
    </row>
    <row r="74" spans="1:2" ht="12.75">
      <c r="A74" s="2" t="s">
        <v>16</v>
      </c>
      <c r="B74" s="3"/>
    </row>
    <row r="75" spans="1:2" ht="15.75">
      <c r="A75" s="14" t="s">
        <v>15</v>
      </c>
      <c r="B75" s="5"/>
    </row>
    <row r="76" spans="1:2" ht="12.75">
      <c r="A76" s="6"/>
      <c r="B76" s="5"/>
    </row>
    <row r="77" spans="1:2" ht="12.75">
      <c r="A77" s="12" t="s">
        <v>1</v>
      </c>
      <c r="B77" s="8"/>
    </row>
    <row r="79" spans="1:2" ht="12.75">
      <c r="A79" s="2" t="s">
        <v>17</v>
      </c>
      <c r="B79" s="3"/>
    </row>
    <row r="80" spans="1:2" ht="15.75">
      <c r="A80" s="9" t="s">
        <v>53</v>
      </c>
      <c r="B80" s="5"/>
    </row>
    <row r="81" spans="1:2" ht="15.75">
      <c r="A81" s="9" t="s">
        <v>54</v>
      </c>
      <c r="B81" s="5"/>
    </row>
    <row r="82" spans="1:2" ht="31.5">
      <c r="A82" s="9" t="s">
        <v>55</v>
      </c>
      <c r="B82" s="5"/>
    </row>
    <row r="83" spans="1:2" ht="15.75">
      <c r="A83" s="9" t="s">
        <v>56</v>
      </c>
      <c r="B83" s="5"/>
    </row>
    <row r="84" spans="1:2" ht="15.75">
      <c r="A84" s="9" t="s">
        <v>57</v>
      </c>
      <c r="B84" s="5"/>
    </row>
    <row r="85" spans="1:2" ht="15.75">
      <c r="A85" s="9" t="s">
        <v>58</v>
      </c>
      <c r="B85" s="5"/>
    </row>
    <row r="86" spans="1:2" ht="15.75">
      <c r="A86" s="9"/>
      <c r="B86" s="5"/>
    </row>
    <row r="87" spans="1:2" ht="12.75">
      <c r="A87" s="6"/>
      <c r="B87" s="5"/>
    </row>
    <row r="88" spans="1:2" ht="12.75">
      <c r="A88" s="6" t="s">
        <v>18</v>
      </c>
      <c r="B88" s="22">
        <v>821663.02</v>
      </c>
    </row>
    <row r="89" spans="1:2" ht="12.75">
      <c r="A89" s="6"/>
      <c r="B89" s="5"/>
    </row>
    <row r="90" spans="1:2" ht="12.75">
      <c r="A90" s="6" t="s">
        <v>3</v>
      </c>
      <c r="B90" s="15">
        <f>B6</f>
        <v>2505069.49</v>
      </c>
    </row>
    <row r="91" spans="1:2" ht="12.75">
      <c r="A91" s="6" t="s">
        <v>4</v>
      </c>
      <c r="B91" s="15">
        <f>B7</f>
        <v>402972.72</v>
      </c>
    </row>
    <row r="92" spans="1:2" ht="12.75">
      <c r="A92" s="6" t="s">
        <v>5</v>
      </c>
      <c r="B92" s="15">
        <f>B8</f>
        <v>525295.03</v>
      </c>
    </row>
    <row r="93" spans="1:5" ht="12.75">
      <c r="A93" s="6" t="s">
        <v>8</v>
      </c>
      <c r="B93" s="5">
        <f>SUM(B90:B92)</f>
        <v>3433337.24</v>
      </c>
      <c r="E93" s="19"/>
    </row>
    <row r="94" spans="1:2" ht="12.75">
      <c r="A94" s="6"/>
      <c r="B94" s="5"/>
    </row>
    <row r="95" spans="1:2" ht="12.75">
      <c r="A95" s="6" t="s">
        <v>9</v>
      </c>
      <c r="B95" s="11">
        <f>B88/B93</f>
        <v>0.2393190539010377</v>
      </c>
    </row>
    <row r="96" spans="1:2" ht="12.75">
      <c r="A96" s="6"/>
      <c r="B96" s="5"/>
    </row>
    <row r="97" spans="1:2" ht="12.75">
      <c r="A97" s="12" t="s">
        <v>1</v>
      </c>
      <c r="B97" s="8"/>
    </row>
    <row r="99" spans="1:2" ht="12.75">
      <c r="A99" s="2" t="s">
        <v>19</v>
      </c>
      <c r="B99" s="3"/>
    </row>
    <row r="100" spans="1:2" ht="15.75">
      <c r="A100" s="9" t="s">
        <v>59</v>
      </c>
      <c r="B100" s="5"/>
    </row>
    <row r="101" spans="1:2" ht="15.75">
      <c r="A101" s="9" t="s">
        <v>60</v>
      </c>
      <c r="B101" s="5"/>
    </row>
    <row r="102" spans="1:2" ht="15.75">
      <c r="A102" s="9" t="s">
        <v>61</v>
      </c>
      <c r="B102" s="5"/>
    </row>
    <row r="103" spans="1:2" ht="15.75">
      <c r="A103" s="9" t="s">
        <v>62</v>
      </c>
      <c r="B103" s="5"/>
    </row>
    <row r="104" spans="1:2" ht="15.75">
      <c r="A104" s="9" t="s">
        <v>63</v>
      </c>
      <c r="B104" s="5"/>
    </row>
    <row r="105" spans="1:2" ht="15.75">
      <c r="A105" s="9" t="s">
        <v>64</v>
      </c>
      <c r="B105" s="5"/>
    </row>
    <row r="106" spans="1:2" ht="12.75">
      <c r="A106" s="6"/>
      <c r="B106" s="5"/>
    </row>
    <row r="107" spans="1:2" ht="12.75">
      <c r="A107" s="17" t="s">
        <v>20</v>
      </c>
      <c r="B107" s="18">
        <v>5650469.21</v>
      </c>
    </row>
    <row r="108" spans="1:2" ht="12.75">
      <c r="A108" s="6"/>
      <c r="B108" s="5"/>
    </row>
    <row r="109" spans="1:2" ht="12.75">
      <c r="A109" s="6"/>
      <c r="B109" s="5"/>
    </row>
    <row r="110" spans="1:2" ht="12.75">
      <c r="A110" s="6" t="s">
        <v>3</v>
      </c>
      <c r="B110" s="15">
        <f>B6</f>
        <v>2505069.49</v>
      </c>
    </row>
    <row r="111" spans="1:2" ht="12.75">
      <c r="A111" s="6" t="s">
        <v>4</v>
      </c>
      <c r="B111" s="15">
        <f>B7</f>
        <v>402972.72</v>
      </c>
    </row>
    <row r="112" spans="1:2" ht="12.75">
      <c r="A112" s="6" t="s">
        <v>5</v>
      </c>
      <c r="B112" s="15">
        <f>B8</f>
        <v>525295.03</v>
      </c>
    </row>
    <row r="113" spans="1:6" ht="12.75">
      <c r="A113" s="6" t="s">
        <v>8</v>
      </c>
      <c r="B113" s="5">
        <f>SUM(B110:B112)</f>
        <v>3433337.24</v>
      </c>
      <c r="E113" s="19"/>
      <c r="F113" s="20"/>
    </row>
    <row r="114" spans="1:2" ht="12.75">
      <c r="A114" s="6"/>
      <c r="B114" s="5"/>
    </row>
    <row r="115" spans="1:2" ht="12.75">
      <c r="A115" s="6" t="s">
        <v>29</v>
      </c>
      <c r="B115" s="5">
        <f>B113*150%</f>
        <v>5150005.86</v>
      </c>
    </row>
    <row r="116" spans="1:2" ht="12.75">
      <c r="A116" s="6" t="s">
        <v>65</v>
      </c>
      <c r="B116" s="11">
        <f>B107/B113</f>
        <v>1.6457658584101105</v>
      </c>
    </row>
    <row r="117" spans="1:2" ht="12.75">
      <c r="A117" s="6"/>
      <c r="B117" s="5"/>
    </row>
    <row r="118" spans="1:2" ht="12.75">
      <c r="A118" s="12" t="s">
        <v>21</v>
      </c>
      <c r="B118" s="8"/>
    </row>
    <row r="120" spans="1:2" ht="12.75">
      <c r="A120" s="2" t="s">
        <v>22</v>
      </c>
      <c r="B120" s="3"/>
    </row>
    <row r="121" spans="1:2" ht="47.25">
      <c r="A121" s="4" t="s">
        <v>23</v>
      </c>
      <c r="B121" s="5"/>
    </row>
    <row r="122" spans="1:4" ht="12.75">
      <c r="A122" s="6"/>
      <c r="B122" s="5"/>
      <c r="D122" t="s">
        <v>70</v>
      </c>
    </row>
    <row r="123" spans="1:7" ht="12.75">
      <c r="A123" s="12" t="s">
        <v>1</v>
      </c>
      <c r="B123" s="8"/>
      <c r="D123" t="s">
        <v>71</v>
      </c>
      <c r="F123">
        <v>49845.34</v>
      </c>
      <c r="G123" s="21" t="e">
        <f>F123/E113</f>
        <v>#DIV/0!</v>
      </c>
    </row>
    <row r="125" spans="1:2" ht="12.75">
      <c r="A125" s="2" t="s">
        <v>24</v>
      </c>
      <c r="B125" s="3"/>
    </row>
    <row r="126" spans="1:2" ht="31.5">
      <c r="A126" s="4" t="s">
        <v>25</v>
      </c>
      <c r="B126" s="5"/>
    </row>
    <row r="127" spans="1:2" ht="12.75">
      <c r="A127" s="6"/>
      <c r="B127" s="5"/>
    </row>
    <row r="128" spans="1:2" ht="12.75">
      <c r="A128" s="12" t="s">
        <v>1</v>
      </c>
      <c r="B128" s="8"/>
    </row>
    <row r="130" spans="1:2" ht="12.75">
      <c r="A130" s="2" t="s">
        <v>27</v>
      </c>
      <c r="B130" s="3"/>
    </row>
    <row r="131" spans="1:2" ht="47.25">
      <c r="A131" s="9" t="s">
        <v>26</v>
      </c>
      <c r="B131" s="5"/>
    </row>
    <row r="132" spans="1:2" ht="12.75">
      <c r="A132" s="6"/>
      <c r="B132" s="5"/>
    </row>
    <row r="133" spans="1:2" ht="12.75">
      <c r="A133" s="6" t="s">
        <v>28</v>
      </c>
      <c r="B133" s="5">
        <v>0</v>
      </c>
    </row>
    <row r="134" spans="1:2" ht="12.75">
      <c r="A134" s="6"/>
      <c r="B134" s="5"/>
    </row>
    <row r="135" spans="1:2" ht="12.75">
      <c r="A135" s="6" t="s">
        <v>14</v>
      </c>
      <c r="B135" s="5">
        <f>B68</f>
        <v>3901154.56</v>
      </c>
    </row>
    <row r="136" spans="1:2" ht="12.75">
      <c r="A136" s="6"/>
      <c r="B136" s="5"/>
    </row>
    <row r="137" spans="1:2" ht="12.75">
      <c r="A137" s="6" t="s">
        <v>9</v>
      </c>
      <c r="B137" s="11">
        <f>B133/B135</f>
        <v>0</v>
      </c>
    </row>
    <row r="138" spans="1:2" ht="12.75">
      <c r="A138" s="6"/>
      <c r="B138" s="5"/>
    </row>
    <row r="139" spans="1:2" ht="12.75">
      <c r="A139" s="13" t="s">
        <v>1</v>
      </c>
      <c r="B139" s="5"/>
    </row>
    <row r="140" spans="1:2" ht="12.75">
      <c r="A140" s="7"/>
      <c r="B140" s="8"/>
    </row>
    <row r="142" ht="12.75">
      <c r="A142" t="s">
        <v>31</v>
      </c>
    </row>
    <row r="143" ht="12.75">
      <c r="A143" t="s">
        <v>32</v>
      </c>
    </row>
  </sheetData>
  <sheetProtection/>
  <printOptions/>
  <pageMargins left="0.75" right="0.75" top="1" bottom="1" header="0.5" footer="0.5"/>
  <pageSetup fitToHeight="2" fitToWidth="1" horizontalDpi="300" verticalDpi="300" orientation="portrait" paperSize="9" scale="71" r:id="rId1"/>
</worksheet>
</file>

<file path=xl/worksheets/sheet2.xml><?xml version="1.0" encoding="utf-8"?>
<worksheet xmlns="http://schemas.openxmlformats.org/spreadsheetml/2006/main" xmlns:r="http://schemas.openxmlformats.org/officeDocument/2006/relationships">
  <dimension ref="A3:B8"/>
  <sheetViews>
    <sheetView zoomScalePageLayoutView="0" workbookViewId="0" topLeftCell="A1">
      <selection activeCell="B6" sqref="B6"/>
    </sheetView>
  </sheetViews>
  <sheetFormatPr defaultColWidth="9.140625" defaultRowHeight="12.75"/>
  <cols>
    <col min="1" max="1" width="10.57421875" style="0" customWidth="1"/>
  </cols>
  <sheetData>
    <row r="3" spans="1:2" ht="12.75">
      <c r="A3" t="s">
        <v>69</v>
      </c>
      <c r="B3">
        <v>757473.18</v>
      </c>
    </row>
    <row r="4" spans="1:2" ht="12.75">
      <c r="A4" t="s">
        <v>66</v>
      </c>
      <c r="B4">
        <v>41190</v>
      </c>
    </row>
    <row r="5" spans="1:2" ht="12.75">
      <c r="A5" t="s">
        <v>67</v>
      </c>
      <c r="B5">
        <v>14000</v>
      </c>
    </row>
    <row r="6" ht="12.75">
      <c r="A6" t="s">
        <v>68</v>
      </c>
    </row>
    <row r="8" spans="1:2" ht="12.75">
      <c r="A8" t="s">
        <v>8</v>
      </c>
      <c r="B8">
        <f>SUM(B3:B7)</f>
        <v>812663.18</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Debora DC. Contri</cp:lastModifiedBy>
  <cp:lastPrinted>2013-03-28T09:20:12Z</cp:lastPrinted>
  <dcterms:created xsi:type="dcterms:W3CDTF">2010-03-11T15:39:24Z</dcterms:created>
  <dcterms:modified xsi:type="dcterms:W3CDTF">2015-04-29T13:55:32Z</dcterms:modified>
  <cp:category/>
  <cp:version/>
  <cp:contentType/>
  <cp:contentStatus/>
</cp:coreProperties>
</file>